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<sst xmlns="http://schemas.openxmlformats.org/spreadsheetml/2006/main" count="39" uniqueCount="39">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</sst>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6" t="s">
        <v>29</v>
      </c>
      <c r="F12" s="76"/>
      <c r="G12" s="76"/>
      <c r="H12" s="76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7" t="s">
        <v>31</v>
      </c>
      <c r="F13" s="77"/>
      <c r="G13" s="77"/>
      <c r="H13" s="77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8" t="s">
        <v>36</v>
      </c>
      <c r="F14" s="78"/>
      <c r="G14" s="78"/>
      <c r="H14" s="78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46195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46195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46196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46196</v>
      </c>
      <c r="F18" s="29"/>
      <c r="G18" s="29"/>
      <c r="H18" s="29"/>
      <c r="I18" s="15"/>
      <c r="J18" s="15"/>
      <c r="K18" s="15"/>
      <c r="L18" s="15"/>
    </row>
    <row r="19" spans="2:12" ht="40.5">
      <c r="B19" s="79" t="s">
        <v>10</v>
      </c>
      <c r="C19" s="79"/>
      <c r="D19" s="79"/>
      <c r="E19" s="79"/>
      <c r="F19" s="79"/>
      <c r="G19" s="79"/>
      <c r="H19" s="31" t="s">
        <v>33</v>
      </c>
    </row>
    <row r="20" spans="2:12" ht="43.5" customHeight="1">
      <c r="B20" s="80" t="s">
        <v>11</v>
      </c>
      <c r="C20" s="82" t="s">
        <v>12</v>
      </c>
      <c r="D20" s="83"/>
      <c r="E20" s="83"/>
      <c r="F20" s="84"/>
      <c r="G20" s="32" t="s">
        <v>34</v>
      </c>
      <c r="H20" s="32" t="s">
        <v>35</v>
      </c>
    </row>
    <row r="21" spans="2:12" ht="24" customHeight="1">
      <c r="B21" s="81"/>
      <c r="C21" s="85"/>
      <c r="D21" s="86"/>
      <c r="E21" s="86"/>
      <c r="F21" s="87"/>
      <c r="G21" s="33">
        <f>IF(WEEKDAY(H21+1)=6,H21+3,H21+1)</f>
        <v>46195</v>
      </c>
      <c r="H21" s="33">
        <v>46194</v>
      </c>
    </row>
    <row r="22" spans="2:12" ht="39" customHeight="1">
      <c r="B22" s="34">
        <v>1</v>
      </c>
      <c r="C22" s="88" t="s">
        <v>19</v>
      </c>
      <c r="D22" s="89"/>
      <c r="E22" s="89"/>
      <c r="F22" s="90"/>
      <c r="G22" s="35"/>
      <c r="H22" s="35"/>
    </row>
    <row r="23" spans="2:12" ht="39" customHeight="1">
      <c r="B23" s="36">
        <v>1.1000000000000001</v>
      </c>
      <c r="C23" s="37"/>
      <c r="D23" s="74" t="s">
        <v>20</v>
      </c>
      <c r="E23" s="74"/>
      <c r="F23" s="75"/>
      <c r="G23" s="60">
        <v>263725352300</v>
      </c>
      <c r="H23" s="61">
        <v>264221103261</v>
      </c>
    </row>
    <row r="24" spans="2:12" ht="39" customHeight="1">
      <c r="B24" s="36">
        <v>1.2</v>
      </c>
      <c r="C24" s="37"/>
      <c r="D24" s="74" t="s">
        <v>21</v>
      </c>
      <c r="E24" s="74"/>
      <c r="F24" s="75"/>
      <c r="G24" s="61"/>
      <c r="H24" s="61"/>
    </row>
    <row r="25" spans="2:12" ht="39" customHeight="1">
      <c r="B25" s="36">
        <v>1.3</v>
      </c>
      <c r="C25" s="37"/>
      <c r="D25" s="74" t="s">
        <v>22</v>
      </c>
      <c r="E25" s="74"/>
      <c r="F25" s="75"/>
      <c r="G25" s="60">
        <v>27385</v>
      </c>
      <c r="H25" s="62">
        <v>27421</v>
      </c>
    </row>
    <row r="26" spans="2:12" ht="47.25" customHeight="1">
      <c r="B26" s="34">
        <v>2</v>
      </c>
      <c r="C26" s="88" t="s">
        <v>24</v>
      </c>
      <c r="D26" s="89"/>
      <c r="E26" s="89"/>
      <c r="F26" s="90"/>
      <c r="G26" s="63"/>
      <c r="H26" s="63"/>
    </row>
    <row r="27" spans="2:12" ht="39" customHeight="1">
      <c r="B27" s="36">
        <v>2.1</v>
      </c>
      <c r="C27" s="37"/>
      <c r="D27" s="74" t="s">
        <v>25</v>
      </c>
      <c r="E27" s="74"/>
      <c r="F27" s="75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74" t="s">
        <v>23</v>
      </c>
      <c r="E28" s="74"/>
      <c r="F28" s="75"/>
      <c r="G28" s="65">
        <f>ROUND(G27*G25,0)</f>
        <v>939682044</v>
      </c>
      <c r="H28" s="65">
        <v>940917339</v>
      </c>
    </row>
    <row r="29" spans="2:12" ht="39" customHeight="1">
      <c r="B29" s="36">
        <v>2.2999999999999998</v>
      </c>
      <c r="C29" s="37"/>
      <c r="D29" s="74" t="s">
        <v>26</v>
      </c>
      <c r="E29" s="74"/>
      <c r="F29" s="75"/>
      <c r="G29" s="66">
        <f>G28/G23</f>
        <v>3.5631084983102704E-3</v>
      </c>
      <c r="H29" s="66">
        <v>3.5610983656765424E-3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91" t="s">
        <v>15</v>
      </c>
      <c r="C32" s="91"/>
      <c r="D32" s="91"/>
      <c r="E32" s="45"/>
      <c r="F32" s="43"/>
      <c r="G32" s="46" t="s">
        <v>16</v>
      </c>
      <c r="H32" s="47"/>
    </row>
    <row r="33" spans="1:8" ht="20.25">
      <c r="B33" s="92"/>
      <c r="C33" s="92"/>
      <c r="D33" s="92"/>
      <c r="E33" s="48"/>
      <c r="F33" s="93"/>
      <c r="G33" s="93"/>
      <c r="H33" s="93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JU0XTg9WkOqCjxQa3Resk+twa7tNz/fpRjwkTbnLVVM=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pM5ppT4WeFjXFE8gIpY1Mw84VuQ6E70xXCagYr5qIfU=</DigestValue>
    </Reference>
  </SignedInfo>
  <SignatureValue>ju0sl8+tsXja0HgyXkkF6DZ8x8ruJot+f6172kMVDkIOZ2vRchZCUc8FOex+TzSE0QgJEfvA5tUl
xv7vb92rLHPBY2ga6/Nnr/SBnzGQgIp1p8QbbrCzFeRBeyeW+jgkR9k5siJJZZYoD01OpY7fXwZD
G9by8knnZk2ATGNvPTz1O0t1GSYd5FvyDY5NaanMYiLVhLWtOLknGzCHEPwPvA7LjU+7EGx2bbui
qll8U4ZqA3djSECXbVplm0kzSKE6Doy+4VDs7jyw0L6XZfm0lfGy4FtEvGDJQjXU21XaVuLCbevI
MqvWgafYOAImvRLvgkRrkRbSpA/NIyAA5x0jVg==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JWErNQ7V6VDubRLgNG0DJ/DmW7rOxbo/KdlEksab3qM=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HwbCNYxOVncvNv5NkSB7uCFXkomIdcqcWEuIPFxG7Zc=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2026-06-23T03:12:20Z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2026-06-23T03:12:20Z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Yf3w8kwMJnv2BEEiPlqUAP1W68BJtd3f+rpJqWyawbw=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imF2Rt7WsYFscnZhuUqWzzglnTKTUsjjF96Iv8NHmrY=</DigestValue>
    </Reference>
  </SignedInfo>
  <SignatureValue>VZz0r2zrMOxFviwwZPPfVPEpDO9j4HO5fzP47gcfbywrJGWo1C7igadPM1eJvOKIZgEwrMFSjkAg
y1ci+6SKRyR+0k9zsBovg8BH7jMHFhsbvOFl+iHEHrolBN7cvX3xToy2gWOxr4nWAyO+TxR2YGJJ
MfaHc7qtJ8HkleBdLQh6l+8J1mUdxNKIoqR7eIDo4fqt1oPtOTx8a82zPakuN3tWwfx1mKvkwAlq
93folBT2g/14c28ly/3X32UtGwCrzyyOjYVa3b2h7FfC+U7SrZCaIEaGomgDo4O6RViAPf1ZyeGd
etr3bnjfND/SNR1oGdbW2sFUGmMMYfL4ChQfDQ==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JWErNQ7V6VDubRLgNG0DJ/DmW7rOxbo/KdlEksab3qM=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HwbCNYxOVncvNv5NkSB7uCFXkomIdcqcWEuIPFxG7Zc=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2026-06-23T09:27:18Z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2026-06-23T09:27:18Z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2026-06-22T02:38:54Z</cp:lastPrinted>
  <dcterms:created xsi:type="dcterms:W3CDTF">2021-05-24T11:09:12Z</dcterms:created>
  <dcterms:modified xsi:type="dcterms:W3CDTF">2026-06-23T02:48:34Z</dcterms:modified>
</cp:coreProperties>
</file>