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LUU KY-GIAM SAT\1.KHACH HANG\MBVF - QUY DAU TU GIA TRI MB CAPITAL - 15854579 - BIDB505566\4. BAO CAO DINH KY\NAM 2026\02. BAO CAO TUAN\"/>
    </mc:Choice>
  </mc:AlternateContent>
  <bookViews>
    <workbookView xWindow="0" yWindow="0" windowWidth="14820" windowHeight="4170"/>
  </bookViews>
  <sheets>
    <sheet name="PLXXIV tuan" sheetId="2" r:id="rId1"/>
  </sheets>
  <externalReferences>
    <externalReference r:id="rId2"/>
    <externalReference r:id="rId3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>#REF!</definedName>
    <definedName name="DKNO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LM">#REF!</definedName>
    <definedName name="LN">#REF!</definedName>
    <definedName name="LTKD" localSheetId="0" hidden="1">{"'Sheet1'!$L$16"}</definedName>
    <definedName name="LTKD" hidden="1">{"'Sheet1'!$L$16"}</definedName>
    <definedName name="new" hidden="1">#REF!</definedName>
    <definedName name="o" localSheetId="0" hidden="1">{"'Sheet1'!$L$16"}</definedName>
    <definedName name="o" hidden="1">{"'Sheet1'!$L$16"}</definedName>
    <definedName name="_xlnm.Print_Area" localSheetId="0">'PLXXIV tuan'!$A$1:$G$50</definedName>
    <definedName name="Phulucngay" localSheetId="0" hidden="1">{"'Sheet1'!$L$16"}</definedName>
    <definedName name="Phulucngay" hidden="1">{"'Sheet1'!$L$16"}</definedName>
    <definedName name="q" localSheetId="0" hidden="1">{"'Sheet1'!$L$16"}</definedName>
    <definedName name="q" hidden="1">{"'Sheet1'!$L$16"}</definedName>
    <definedName name="qwweertt" localSheetId="0" hidden="1">{"'Sheet1'!$L$16"}</definedName>
    <definedName name="qwweertt" hidden="1">{"'Sheet1'!$L$16"}</definedName>
    <definedName name="t" localSheetId="0" hidden="1">{#N/A,#N/A,FALSE,"Chi tiÆt"}</definedName>
    <definedName name="t" hidden="1">{#N/A,#N/A,FALSE,"Chi tiÆt"}</definedName>
    <definedName name="Taikhoan" localSheetId="0">#REF!</definedName>
    <definedName name="Taikhoan">#REF!</definedName>
    <definedName name="TaxTV">10%</definedName>
    <definedName name="TaxXL">5%</definedName>
    <definedName name="TCBF" hidden="1">#REF!</definedName>
    <definedName name="TK_BS">#REF!</definedName>
    <definedName name="TK_PL">#REF!</definedName>
    <definedName name="TK_TB">#REF!</definedName>
    <definedName name="TKBS">#REF!</definedName>
    <definedName name="TONG" hidden="1">#REF!</definedName>
    <definedName name="tt" localSheetId="0" hidden="1">{"'Sheet1'!$L$16"}</definedName>
    <definedName name="tt" hidden="1">{"'Sheet1'!$L$16"}</definedName>
    <definedName name="TH" localSheetId="0" hidden="1">{"'Sheet1'!$L$16"}</definedName>
    <definedName name="TH" hidden="1">{"'Sheet1'!$L$16"}</definedName>
    <definedName name="Thay" hidden="1">#REF!</definedName>
    <definedName name="wrn.chi._.tiÆt." localSheetId="0" hidden="1">{#N/A,#N/A,FALSE,"Chi tiÆt"}</definedName>
    <definedName name="wrn.chi._.tiÆt." hidden="1">{#N/A,#N/A,FALSE,"Chi tiÆt"}</definedName>
    <definedName name="XREF_COLUMN_3" localSheetId="0" hidden="1">'[1]chi tiet TS theo so lieu ktoan'!#REF!</definedName>
    <definedName name="XREF_COLUMN_3" hidden="1">'[2]chi tiet TS theo so lieu ktoan'!#REF!</definedName>
    <definedName name="XREF_COLUMN_4" localSheetId="0" hidden="1">'[1]chi tiet TS theo so lieu ktoan'!#REF!</definedName>
    <definedName name="XREF_COLUMN_4" hidden="1">'[2]chi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'[2]chi tiet TS theo so lieu ktoan'!#REF!</definedName>
    <definedName name="XRefCopy5" localSheetId="0" hidden="1">'[1]chi tiet TS theo so lieu ktoan'!#REF!</definedName>
    <definedName name="XRefCopy5" hidden="1">'[2]chi tiet TS theo so lieu ktoan'!#REF!</definedName>
    <definedName name="XRefCopyRangeCount" hidden="1">6</definedName>
    <definedName name="XRefPasteRangeCount" hidden="1">5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8" i="2"/>
  <c r="F15" i="2" l="1"/>
  <c r="D11" i="2" s="1"/>
  <c r="D9" i="2" l="1"/>
  <c r="D10" i="2"/>
  <c r="F35" i="2"/>
  <c r="F36" i="2" s="1"/>
  <c r="D12" i="2" l="1"/>
</calcChain>
</file>

<file path=xl/sharedStrings.xml><?xml version="1.0" encoding="utf-8"?>
<sst xmlns="http://schemas.openxmlformats.org/spreadsheetml/2006/main" count="67" uniqueCount="63">
  <si>
    <t>Ngày lập báo cáo:</t>
  </si>
  <si>
    <t>Reporting Date:</t>
  </si>
  <si>
    <t>Mã số
Code</t>
  </si>
  <si>
    <t>I</t>
  </si>
  <si>
    <t>II</t>
  </si>
  <si>
    <t>Đại diện có thẩm quyền của Ngân hàng giám sát</t>
  </si>
  <si>
    <t>Authorised Representative of Supervisory Bank</t>
  </si>
  <si>
    <t>Phụ lục XXIV: Mẫu báo cáo về thay đổi giá trị tài sản ròng
Appendix XXIV: Report on change of Net Asset Value</t>
  </si>
  <si>
    <t>(Ban hành kèm theo Thông tư số 98/2020/TT-BTC ngày 16 tháng 11 năm 2020 của Bộ trưởng Bộ Tài chính)
(Issued in association with Circular No. 98/2020/TT-BTC dated 16 November 2020 of the Minister of Finance)</t>
  </si>
  <si>
    <t>BÁO CÁO VỀ THAY ĐỔI GIÁ TRỊ TÀI SẢN RÒNG
REPORT ON CHANGE OF NET ASSET VALUE</t>
  </si>
  <si>
    <t>Kỳ báo cáo:</t>
  </si>
  <si>
    <t>Reporting period:</t>
  </si>
  <si>
    <t>Đơn vị tính/Currency: VND</t>
  </si>
  <si>
    <t>STT
No.</t>
  </si>
  <si>
    <t>Chỉ tiêu
Criteria</t>
  </si>
  <si>
    <t>Kỳ báo cáo
This period</t>
  </si>
  <si>
    <t>Giá trị tài sản ròng
Net Asset Value</t>
  </si>
  <si>
    <t>1</t>
  </si>
  <si>
    <t>Giá trị đầu kỳ 
Net Asset Value at the beginning of period</t>
  </si>
  <si>
    <t>1.1</t>
  </si>
  <si>
    <t>của quỹ/ per Fund</t>
  </si>
  <si>
    <t>1.2</t>
  </si>
  <si>
    <t>của một lô chứng chỉ quỹ ETF/ per lot of Fund Certificate (không áp dụng/ not applicable)</t>
  </si>
  <si>
    <t>1.3</t>
  </si>
  <si>
    <t>của một chứng chỉ quỹ/ per Fund Certificate</t>
  </si>
  <si>
    <t>2</t>
  </si>
  <si>
    <t>Giá trị cuối kỳ
Net Asset Value at the end of period</t>
  </si>
  <si>
    <t>2.1</t>
  </si>
  <si>
    <t>2.2</t>
  </si>
  <si>
    <t>2.3</t>
  </si>
  <si>
    <t>3</t>
  </si>
  <si>
    <t>Thay đổi giá trị tài sản ròng trong kỳ, trong đó:
Change of Net Asset Value during period, in which:</t>
  </si>
  <si>
    <t>3.1</t>
  </si>
  <si>
    <t>Thay đổi do các hoạt động liên quan đến đầu tư của Quỹ trong kỳ
Change of Net Asset Value due to the fund's investment activities during the period</t>
  </si>
  <si>
    <t>3.2</t>
  </si>
  <si>
    <t>Thay đổi do mua lại, phát hành thêm Chứng chỉ Quỹ trong kỳ
Change of Net Asset Value due to redemption, subscription of Fund Certificate during the period</t>
  </si>
  <si>
    <t>3.3</t>
  </si>
  <si>
    <t xml:space="preserve">Thay đổi do việc phân phối thu nhập của Quỹ trong kỳ
Change of Net Asset Value due to profit distribution during the period </t>
  </si>
  <si>
    <t>4</t>
  </si>
  <si>
    <t>Thay đổi giá trị tài sản ròng trên một Chứng Chỉ Quỹ so với kỳ trước
Change of Net Asset Value per Fund Certificate in comparison to previous period</t>
  </si>
  <si>
    <t>5</t>
  </si>
  <si>
    <t>Giá trị tài sản ròng cao nhất/thấp nhất trong vòng 52 tuần gần nhất
Highest/Lowest Net Asset Value within latest 52 weeks</t>
  </si>
  <si>
    <t>5.1</t>
  </si>
  <si>
    <t>Giá trị cao nhất (VND)/ Highest Value (VND)</t>
  </si>
  <si>
    <t>5.2</t>
  </si>
  <si>
    <t>Giá trị thấp nhất (VND)/ Lowest Value (VND)</t>
  </si>
  <si>
    <t xml:space="preserve">Tỷ lệ sở hữu nước ngoài 
Foreign Investors' Ownership Ratio </t>
  </si>
  <si>
    <t>Số lượng chứng chỉ quỹ
Number of Fund Certificates</t>
  </si>
  <si>
    <t xml:space="preserve">Tổng giá trị
Total value </t>
  </si>
  <si>
    <t>Tỷ lệ sở hữu
Ownership Ratio</t>
  </si>
  <si>
    <t>Giá trị thị trường (Không áp dụng)
Market Value (Not Applicable)</t>
  </si>
  <si>
    <t>Ngân hàng TMCP Đầu tư và Phát triển Việt Nam - CN Hà Thành</t>
  </si>
  <si>
    <t>Phó Giám đốc Phòng GD&amp;DV Chứng khoán</t>
  </si>
  <si>
    <t>Công ty Cổ phần Quản lý Quỹ Đầu tư MB</t>
  </si>
  <si>
    <t>Đại diện có thẩm quyền của Công ty quản lý quỹ</t>
  </si>
  <si>
    <t>Authorised Representative of Fund Management Company</t>
  </si>
  <si>
    <r>
      <rPr>
        <b/>
        <sz val="14"/>
        <color rgb="FF000000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>Fund Management Company:</t>
    </r>
  </si>
  <si>
    <r>
      <t xml:space="preserve">Công ty Cổ phần Quản lý Quỹ Đầu Tư MB
</t>
    </r>
    <r>
      <rPr>
        <i/>
        <sz val="14"/>
        <color rgb="FF000000"/>
        <rFont val="Times New Roman"/>
        <family val="1"/>
      </rPr>
      <t>MB Capital Management Joint Stock Company</t>
    </r>
  </si>
  <si>
    <r>
      <rPr>
        <b/>
        <sz val="14"/>
        <color rgb="FF000000"/>
        <rFont val="Times New Roman"/>
        <family val="1"/>
      </rPr>
      <t>Tên Ngân hàng giám sát: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 xml:space="preserve">Supervisory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</si>
  <si>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 Thanh Branch</t>
    </r>
  </si>
  <si>
    <r>
      <rPr>
        <b/>
        <sz val="14"/>
        <color rgb="FF000000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 xml:space="preserve">Fund name: </t>
    </r>
  </si>
  <si>
    <r>
      <t xml:space="preserve">Quỹ đầu tư giá trị MB Capital
</t>
    </r>
    <r>
      <rPr>
        <i/>
        <sz val="14"/>
        <color rgb="FF000000"/>
        <rFont val="Times New Roman"/>
        <family val="1"/>
      </rPr>
      <t>MB Capital Value Fund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</si>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</sst>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[$-409]d\-mmm\-yyyy;@"/>
  </numFmts>
  <fonts count="44"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6"/>
      <color indexed="8"/>
      <name val="Times New Roman"/>
      <family val="1"/>
    </font>
    <font>
      <sz val="16"/>
      <color theme="1"/>
      <name val="Times New Roman"/>
      <family val="1"/>
    </font>
    <font>
      <sz val="14"/>
      <color indexed="8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4"/>
      <name val="Times New Roman"/>
      <family val="1"/>
    </font>
    <font>
      <i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 tint="4.9989318521683403E-2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4" fillId="0" borderId="0"/>
    <xf numFmtId="0" fontId="6" fillId="0" borderId="0"/>
    <xf numFmtId="164" fontId="4" fillId="0" borderId="0" applyFont="0" applyFill="0" applyBorder="0" applyAlignment="0" applyProtection="0"/>
    <xf numFmtId="0" fontId="7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28" fillId="0" borderId="0">
      <alignment vertical="top"/>
    </xf>
    <xf numFmtId="0" fontId="3" fillId="11" borderId="21" applyNumberFormat="0" applyFont="0" applyAlignment="0" applyProtection="0"/>
    <xf numFmtId="0" fontId="29" fillId="0" borderId="0">
      <alignment vertical="top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2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116">
    <xf numFmtId="0" fontId="0" fillId="0" borderId="0" xfId="0"/>
    <xf numFmtId="0" fontId="8" fillId="2" borderId="0" xfId="5" applyFont="1" applyFill="1" applyAlignment="1">
      <alignment horizontal="center"/>
    </xf>
    <xf numFmtId="0" fontId="11" fillId="2" borderId="0" xfId="7" applyFont="1" applyFill="1" applyAlignment="1">
      <alignment horizontal="left"/>
    </xf>
    <xf numFmtId="0" fontId="11" fillId="2" borderId="0" xfId="7" applyFont="1" applyFill="1"/>
    <xf numFmtId="0" fontId="11" fillId="2" borderId="0" xfId="7" applyFont="1" applyFill="1" applyAlignment="1">
      <alignment horizontal="right"/>
    </xf>
    <xf numFmtId="0" fontId="9" fillId="2" borderId="0" xfId="5" applyFont="1" applyFill="1" applyAlignment="1">
      <alignment horizontal="center"/>
    </xf>
    <xf numFmtId="165" fontId="8" fillId="2" borderId="0" xfId="8" applyNumberFormat="1" applyFont="1" applyFill="1" applyAlignment="1">
      <alignment horizontal="center"/>
    </xf>
    <xf numFmtId="165" fontId="11" fillId="2" borderId="0" xfId="7" applyNumberFormat="1" applyFont="1" applyFill="1"/>
    <xf numFmtId="0" fontId="11" fillId="2" borderId="0" xfId="7" applyFont="1" applyFill="1" applyAlignment="1">
      <alignment vertical="center"/>
    </xf>
    <xf numFmtId="0" fontId="33" fillId="2" borderId="0" xfId="7" applyFont="1" applyFill="1"/>
    <xf numFmtId="0" fontId="30" fillId="2" borderId="0" xfId="5" applyFont="1" applyFill="1" applyAlignment="1">
      <alignment horizontal="center" vertical="top"/>
    </xf>
    <xf numFmtId="0" fontId="34" fillId="2" borderId="0" xfId="5" applyFont="1" applyFill="1" applyAlignment="1">
      <alignment horizontal="center" vertical="top"/>
    </xf>
    <xf numFmtId="0" fontId="34" fillId="2" borderId="0" xfId="5" applyFont="1" applyFill="1" applyAlignment="1">
      <alignment horizontal="left" vertical="top" wrapText="1"/>
    </xf>
    <xf numFmtId="0" fontId="30" fillId="2" borderId="0" xfId="5" applyFont="1" applyFill="1" applyAlignment="1">
      <alignment horizontal="center" vertical="center"/>
    </xf>
    <xf numFmtId="0" fontId="34" fillId="2" borderId="0" xfId="5" applyFont="1" applyFill="1" applyAlignment="1">
      <alignment horizontal="center" vertical="center"/>
    </xf>
    <xf numFmtId="0" fontId="34" fillId="2" borderId="0" xfId="5" applyFont="1" applyFill="1" applyAlignment="1">
      <alignment horizontal="left" wrapText="1"/>
    </xf>
    <xf numFmtId="0" fontId="37" fillId="2" borderId="0" xfId="5" applyFont="1" applyFill="1"/>
    <xf numFmtId="0" fontId="30" fillId="2" borderId="0" xfId="5" applyFont="1" applyFill="1" applyAlignment="1">
      <alignment horizontal="left" wrapText="1"/>
    </xf>
    <xf numFmtId="0" fontId="30" fillId="0" borderId="0" xfId="5" applyFont="1" applyAlignment="1">
      <alignment horizontal="left" vertical="center"/>
    </xf>
    <xf numFmtId="0" fontId="30" fillId="2" borderId="0" xfId="5" applyFont="1" applyFill="1" applyAlignment="1">
      <alignment horizontal="left" vertical="center"/>
    </xf>
    <xf numFmtId="3" fontId="30" fillId="2" borderId="0" xfId="5" applyNumberFormat="1" applyFont="1" applyFill="1" applyAlignment="1">
      <alignment horizontal="left" vertical="center"/>
    </xf>
    <xf numFmtId="0" fontId="30" fillId="2" borderId="0" xfId="5" applyFont="1" applyFill="1" applyAlignment="1">
      <alignment horizontal="center"/>
    </xf>
    <xf numFmtId="0" fontId="38" fillId="2" borderId="0" xfId="5" applyFont="1" applyFill="1" applyAlignment="1">
      <alignment horizontal="left" vertical="top" wrapText="1"/>
    </xf>
    <xf numFmtId="0" fontId="38" fillId="0" borderId="0" xfId="5" applyFont="1" applyAlignment="1">
      <alignment horizontal="left" vertical="top" wrapText="1"/>
    </xf>
    <xf numFmtId="0" fontId="34" fillId="0" borderId="0" xfId="5" applyFont="1" applyAlignment="1">
      <alignment horizontal="left" vertical="top" wrapText="1"/>
    </xf>
    <xf numFmtId="0" fontId="30" fillId="2" borderId="0" xfId="5" applyFont="1" applyFill="1" applyAlignment="1">
      <alignment horizontal="left" vertical="top" wrapText="1"/>
    </xf>
    <xf numFmtId="167" fontId="30" fillId="0" borderId="0" xfId="5" applyNumberFormat="1" applyFont="1" applyAlignment="1">
      <alignment horizontal="left" wrapText="1"/>
    </xf>
    <xf numFmtId="0" fontId="30" fillId="0" borderId="0" xfId="5" applyFont="1" applyAlignment="1">
      <alignment wrapText="1"/>
    </xf>
    <xf numFmtId="0" fontId="34" fillId="2" borderId="0" xfId="5" applyFont="1" applyFill="1" applyAlignment="1">
      <alignment horizontal="center"/>
    </xf>
    <xf numFmtId="168" fontId="38" fillId="0" borderId="0" xfId="5" applyNumberFormat="1" applyFont="1" applyAlignment="1">
      <alignment horizontal="left" vertical="top" wrapText="1"/>
    </xf>
    <xf numFmtId="165" fontId="38" fillId="2" borderId="0" xfId="8" applyNumberFormat="1" applyFont="1" applyFill="1" applyAlignment="1">
      <alignment horizontal="right" vertical="center" wrapText="1"/>
    </xf>
    <xf numFmtId="0" fontId="30" fillId="3" borderId="7" xfId="13" applyFont="1" applyFill="1" applyBorder="1" applyAlignment="1">
      <alignment horizontal="center" vertical="center" wrapText="1"/>
    </xf>
    <xf numFmtId="14" fontId="30" fillId="3" borderId="8" xfId="13" applyNumberFormat="1" applyFont="1" applyFill="1" applyBorder="1" applyAlignment="1">
      <alignment horizontal="center" vertical="center" wrapText="1"/>
    </xf>
    <xf numFmtId="49" fontId="30" fillId="4" borderId="1" xfId="5" applyNumberFormat="1" applyFont="1" applyFill="1" applyBorder="1" applyAlignment="1">
      <alignment horizontal="center" vertical="center" wrapText="1"/>
    </xf>
    <xf numFmtId="0" fontId="30" fillId="4" borderId="3" xfId="5" applyFont="1" applyFill="1" applyBorder="1" applyAlignment="1">
      <alignment vertical="center" wrapText="1"/>
    </xf>
    <xf numFmtId="0" fontId="30" fillId="4" borderId="1" xfId="5" applyFont="1" applyFill="1" applyBorder="1" applyAlignment="1">
      <alignment vertical="center" wrapText="1"/>
    </xf>
    <xf numFmtId="49" fontId="30" fillId="2" borderId="1" xfId="5" applyNumberFormat="1" applyFont="1" applyFill="1" applyBorder="1" applyAlignment="1">
      <alignment horizontal="center" vertical="center" wrapText="1"/>
    </xf>
    <xf numFmtId="165" fontId="30" fillId="2" borderId="1" xfId="8" applyNumberFormat="1" applyFont="1" applyFill="1" applyBorder="1" applyAlignment="1">
      <alignment horizontal="center" vertical="center" wrapText="1"/>
    </xf>
    <xf numFmtId="49" fontId="34" fillId="2" borderId="1" xfId="5" applyNumberFormat="1" applyFont="1" applyFill="1" applyBorder="1" applyAlignment="1">
      <alignment horizontal="center" vertical="center" wrapText="1"/>
    </xf>
    <xf numFmtId="0" fontId="34" fillId="2" borderId="2" xfId="5" applyFont="1" applyFill="1" applyBorder="1" applyAlignment="1">
      <alignment horizontal="center" vertical="center" wrapText="1"/>
    </xf>
    <xf numFmtId="49" fontId="38" fillId="2" borderId="1" xfId="5" applyNumberFormat="1" applyFont="1" applyFill="1" applyBorder="1" applyAlignment="1">
      <alignment horizontal="center" vertical="center" wrapText="1"/>
    </xf>
    <xf numFmtId="165" fontId="37" fillId="0" borderId="1" xfId="6" applyNumberFormat="1" applyFont="1" applyFill="1" applyBorder="1" applyAlignment="1">
      <alignment horizontal="right" vertical="center" wrapText="1"/>
    </xf>
    <xf numFmtId="164" fontId="31" fillId="0" borderId="1" xfId="6" applyFont="1" applyFill="1" applyBorder="1" applyAlignment="1">
      <alignment horizontal="right" vertical="center" wrapText="1"/>
    </xf>
    <xf numFmtId="164" fontId="37" fillId="0" borderId="1" xfId="6" applyFont="1" applyFill="1" applyBorder="1" applyAlignment="1">
      <alignment horizontal="right" vertical="center" wrapText="1"/>
    </xf>
    <xf numFmtId="165" fontId="39" fillId="0" borderId="1" xfId="6" applyNumberFormat="1" applyFont="1" applyFill="1" applyBorder="1" applyAlignment="1">
      <alignment horizontal="center" vertical="center" wrapText="1"/>
    </xf>
    <xf numFmtId="165" fontId="30" fillId="0" borderId="1" xfId="6" applyNumberFormat="1" applyFont="1" applyFill="1" applyBorder="1" applyAlignment="1">
      <alignment horizontal="center" vertical="center" wrapText="1"/>
    </xf>
    <xf numFmtId="165" fontId="31" fillId="0" borderId="1" xfId="6" applyNumberFormat="1" applyFont="1" applyFill="1" applyBorder="1" applyAlignment="1">
      <alignment horizontal="right" vertical="center" wrapText="1"/>
    </xf>
    <xf numFmtId="165" fontId="39" fillId="0" borderId="1" xfId="5" applyNumberFormat="1" applyFont="1" applyFill="1" applyBorder="1" applyAlignment="1">
      <alignment horizontal="right" vertical="center" wrapText="1"/>
    </xf>
    <xf numFmtId="165" fontId="40" fillId="0" borderId="1" xfId="5" applyNumberFormat="1" applyFont="1" applyFill="1" applyBorder="1" applyAlignment="1">
      <alignment horizontal="right" vertical="center" wrapText="1"/>
    </xf>
    <xf numFmtId="0" fontId="38" fillId="2" borderId="2" xfId="5" applyFont="1" applyFill="1" applyBorder="1" applyAlignment="1">
      <alignment vertical="center" wrapText="1"/>
    </xf>
    <xf numFmtId="165" fontId="41" fillId="0" borderId="1" xfId="6" applyNumberFormat="1" applyFont="1" applyFill="1" applyBorder="1" applyAlignment="1">
      <alignment horizontal="right" vertical="center" wrapText="1"/>
    </xf>
    <xf numFmtId="164" fontId="39" fillId="0" borderId="1" xfId="6" applyFont="1" applyFill="1" applyBorder="1" applyAlignment="1">
      <alignment horizontal="right" vertical="center" wrapText="1"/>
    </xf>
    <xf numFmtId="164" fontId="40" fillId="0" borderId="1" xfId="6" applyFont="1" applyFill="1" applyBorder="1" applyAlignment="1">
      <alignment horizontal="right" vertical="center" wrapText="1"/>
    </xf>
    <xf numFmtId="49" fontId="30" fillId="2" borderId="5" xfId="5" applyNumberFormat="1" applyFont="1" applyFill="1" applyBorder="1" applyAlignment="1">
      <alignment horizontal="center" vertical="center" wrapText="1"/>
    </xf>
    <xf numFmtId="49" fontId="42" fillId="2" borderId="1" xfId="5" applyNumberFormat="1" applyFont="1" applyFill="1" applyBorder="1" applyAlignment="1">
      <alignment horizontal="center" vertical="center" wrapText="1"/>
    </xf>
    <xf numFmtId="165" fontId="39" fillId="0" borderId="1" xfId="5" applyNumberFormat="1" applyFont="1" applyFill="1" applyBorder="1" applyAlignment="1">
      <alignment vertical="center" wrapText="1"/>
    </xf>
    <xf numFmtId="165" fontId="30" fillId="0" borderId="1" xfId="5" applyNumberFormat="1" applyFont="1" applyFill="1" applyBorder="1" applyAlignment="1">
      <alignment vertical="center" wrapText="1"/>
    </xf>
    <xf numFmtId="0" fontId="34" fillId="2" borderId="2" xfId="5" applyFont="1" applyFill="1" applyBorder="1" applyAlignment="1">
      <alignment horizontal="center" vertical="justify" wrapText="1"/>
    </xf>
    <xf numFmtId="0" fontId="30" fillId="2" borderId="1" xfId="5" applyFont="1" applyFill="1" applyBorder="1" applyAlignment="1">
      <alignment horizontal="center" vertical="center" wrapText="1"/>
    </xf>
    <xf numFmtId="165" fontId="39" fillId="0" borderId="1" xfId="6" applyNumberFormat="1" applyFont="1" applyFill="1" applyBorder="1" applyAlignment="1">
      <alignment horizontal="right" vertical="center" wrapText="1"/>
    </xf>
    <xf numFmtId="165" fontId="40" fillId="0" borderId="1" xfId="6" applyNumberFormat="1" applyFont="1" applyFill="1" applyBorder="1" applyAlignment="1">
      <alignment horizontal="right" vertical="center" wrapText="1"/>
    </xf>
    <xf numFmtId="0" fontId="38" fillId="2" borderId="1" xfId="5" applyFont="1" applyFill="1" applyBorder="1" applyAlignment="1">
      <alignment horizontal="center" vertical="center" wrapText="1"/>
    </xf>
    <xf numFmtId="165" fontId="34" fillId="2" borderId="2" xfId="5" applyNumberFormat="1" applyFont="1" applyFill="1" applyBorder="1" applyAlignment="1">
      <alignment horizontal="center" vertical="justify" wrapText="1"/>
    </xf>
    <xf numFmtId="10" fontId="31" fillId="0" borderId="1" xfId="10" applyNumberFormat="1" applyFont="1" applyFill="1" applyBorder="1" applyAlignment="1">
      <alignment horizontal="right" vertical="center" wrapText="1"/>
    </xf>
    <xf numFmtId="10" fontId="37" fillId="0" borderId="1" xfId="10" applyNumberFormat="1" applyFont="1" applyFill="1" applyBorder="1" applyAlignment="1">
      <alignment horizontal="right" vertical="center" wrapText="1"/>
    </xf>
    <xf numFmtId="165" fontId="30" fillId="4" borderId="1" xfId="5" applyNumberFormat="1" applyFont="1" applyFill="1" applyBorder="1" applyAlignment="1">
      <alignment vertical="center" wrapText="1"/>
    </xf>
    <xf numFmtId="49" fontId="30" fillId="2" borderId="0" xfId="5" applyNumberFormat="1" applyFont="1" applyFill="1" applyAlignment="1">
      <alignment horizontal="center" vertical="center" wrapText="1"/>
    </xf>
    <xf numFmtId="0" fontId="30" fillId="2" borderId="0" xfId="5" applyFont="1" applyFill="1" applyAlignment="1">
      <alignment horizontal="left" vertical="center" wrapText="1"/>
    </xf>
    <xf numFmtId="165" fontId="30" fillId="2" borderId="0" xfId="5" applyNumberFormat="1" applyFont="1" applyFill="1" applyAlignment="1">
      <alignment vertical="center" wrapText="1"/>
    </xf>
    <xf numFmtId="166" fontId="40" fillId="2" borderId="0" xfId="4" applyNumberFormat="1" applyFont="1" applyFill="1" applyAlignment="1">
      <alignment horizontal="left" vertical="center" wrapText="1"/>
    </xf>
    <xf numFmtId="165" fontId="43" fillId="2" borderId="0" xfId="8" applyNumberFormat="1" applyFont="1" applyFill="1" applyAlignment="1">
      <alignment horizontal="left" vertical="center" wrapText="1"/>
    </xf>
    <xf numFmtId="0" fontId="43" fillId="2" borderId="0" xfId="4" applyFont="1" applyFill="1" applyAlignment="1">
      <alignment horizontal="left" vertical="center" wrapText="1"/>
    </xf>
    <xf numFmtId="165" fontId="43" fillId="2" borderId="0" xfId="8" applyNumberFormat="1" applyFont="1" applyFill="1" applyAlignment="1">
      <alignment horizontal="left" vertical="center"/>
    </xf>
    <xf numFmtId="2" fontId="43" fillId="2" borderId="0" xfId="4" applyNumberFormat="1" applyFont="1" applyFill="1" applyAlignment="1">
      <alignment horizontal="left" vertical="center"/>
    </xf>
    <xf numFmtId="0" fontId="40" fillId="2" borderId="0" xfId="4" applyFont="1" applyFill="1" applyAlignment="1">
      <alignment horizontal="left" vertical="center"/>
    </xf>
    <xf numFmtId="165" fontId="40" fillId="2" borderId="0" xfId="8" applyNumberFormat="1" applyFont="1" applyFill="1" applyBorder="1" applyAlignment="1">
      <alignment horizontal="left" vertical="center"/>
    </xf>
    <xf numFmtId="2" fontId="37" fillId="2" borderId="0" xfId="4" applyNumberFormat="1" applyFont="1" applyFill="1" applyAlignment="1">
      <alignment horizontal="left" vertical="center"/>
    </xf>
    <xf numFmtId="165" fontId="37" fillId="2" borderId="0" xfId="8" applyNumberFormat="1" applyFont="1" applyFill="1" applyBorder="1" applyAlignment="1">
      <alignment horizontal="left" vertical="center"/>
    </xf>
    <xf numFmtId="165" fontId="40" fillId="2" borderId="0" xfId="8" applyNumberFormat="1" applyFont="1" applyFill="1" applyAlignment="1">
      <alignment horizontal="left" vertical="center"/>
    </xf>
    <xf numFmtId="165" fontId="37" fillId="2" borderId="0" xfId="8" applyNumberFormat="1" applyFont="1" applyFill="1" applyAlignment="1">
      <alignment horizontal="left" vertical="center"/>
    </xf>
    <xf numFmtId="0" fontId="40" fillId="2" borderId="6" xfId="4" applyNumberFormat="1" applyFont="1" applyFill="1" applyBorder="1" applyAlignment="1">
      <alignment vertical="center"/>
    </xf>
    <xf numFmtId="0" fontId="40" fillId="2" borderId="6" xfId="4" applyFont="1" applyFill="1" applyBorder="1" applyAlignment="1">
      <alignment vertical="center"/>
    </xf>
    <xf numFmtId="0" fontId="39" fillId="2" borderId="0" xfId="12" applyFont="1" applyFill="1" applyAlignment="1">
      <alignment vertical="center"/>
    </xf>
    <xf numFmtId="0" fontId="40" fillId="0" borderId="0" xfId="12" applyFont="1" applyAlignment="1">
      <alignment vertical="center"/>
    </xf>
    <xf numFmtId="165" fontId="40" fillId="0" borderId="0" xfId="8" applyNumberFormat="1" applyFont="1" applyAlignment="1">
      <alignment horizontal="left" vertical="center"/>
    </xf>
    <xf numFmtId="0" fontId="37" fillId="2" borderId="0" xfId="7" applyFont="1" applyFill="1" applyAlignment="1">
      <alignment vertical="center"/>
    </xf>
    <xf numFmtId="0" fontId="37" fillId="0" borderId="0" xfId="12" applyFont="1" applyAlignment="1">
      <alignment vertical="center"/>
    </xf>
    <xf numFmtId="0" fontId="31" fillId="2" borderId="0" xfId="7" applyFont="1" applyFill="1" applyAlignment="1">
      <alignment horizontal="left" vertical="center"/>
    </xf>
    <xf numFmtId="0" fontId="38" fillId="2" borderId="3" xfId="5" applyFont="1" applyFill="1" applyBorder="1" applyAlignment="1">
      <alignment vertical="center" wrapText="1"/>
    </xf>
    <xf numFmtId="0" fontId="30" fillId="4" borderId="2" xfId="5" applyFont="1" applyFill="1" applyBorder="1" applyAlignment="1">
      <alignment horizontal="left" vertical="center" wrapText="1"/>
    </xf>
    <xf numFmtId="0" fontId="30" fillId="4" borderId="3" xfId="5" applyFont="1" applyFill="1" applyBorder="1" applyAlignment="1">
      <alignment horizontal="left" vertical="center" wrapText="1"/>
    </xf>
    <xf numFmtId="0" fontId="30" fillId="2" borderId="2" xfId="5" applyFont="1" applyFill="1" applyBorder="1" applyAlignment="1">
      <alignment horizontal="left" vertical="center" wrapText="1"/>
    </xf>
    <xf numFmtId="0" fontId="30" fillId="2" borderId="3" xfId="5" applyFont="1" applyFill="1" applyBorder="1" applyAlignment="1">
      <alignment horizontal="left" vertical="center" wrapText="1"/>
    </xf>
    <xf numFmtId="0" fontId="38" fillId="2" borderId="3" xfId="5" applyFont="1" applyFill="1" applyBorder="1" applyAlignment="1">
      <alignment horizontal="left" vertical="center" wrapText="1"/>
    </xf>
    <xf numFmtId="0" fontId="43" fillId="2" borderId="0" xfId="4" applyFont="1" applyFill="1" applyAlignment="1">
      <alignment horizontal="left" vertical="center" wrapText="1"/>
    </xf>
    <xf numFmtId="165" fontId="43" fillId="2" borderId="0" xfId="8" applyNumberFormat="1" applyFont="1" applyFill="1" applyAlignment="1">
      <alignment horizontal="left" vertical="center" wrapText="1"/>
    </xf>
    <xf numFmtId="165" fontId="38" fillId="2" borderId="3" xfId="5" applyNumberFormat="1" applyFont="1" applyFill="1" applyBorder="1" applyAlignment="1">
      <alignment horizontal="left" vertical="center" wrapText="1"/>
    </xf>
    <xf numFmtId="165" fontId="38" fillId="2" borderId="4" xfId="5" applyNumberFormat="1" applyFont="1" applyFill="1" applyBorder="1" applyAlignment="1">
      <alignment horizontal="left" vertical="center" wrapText="1"/>
    </xf>
    <xf numFmtId="0" fontId="30" fillId="2" borderId="4" xfId="5" applyFont="1" applyFill="1" applyBorder="1" applyAlignment="1">
      <alignment horizontal="left" vertical="center" wrapText="1"/>
    </xf>
    <xf numFmtId="0" fontId="40" fillId="2" borderId="0" xfId="4" applyFont="1" applyFill="1" applyAlignment="1">
      <alignment horizontal="left" vertical="center"/>
    </xf>
    <xf numFmtId="166" fontId="40" fillId="2" borderId="0" xfId="4" applyNumberFormat="1" applyFont="1" applyFill="1" applyAlignment="1">
      <alignment horizontal="left" vertical="center" wrapText="1"/>
    </xf>
    <xf numFmtId="0" fontId="30" fillId="3" borderId="9" xfId="13" applyFont="1" applyFill="1" applyBorder="1" applyAlignment="1">
      <alignment horizontal="center" vertical="center" wrapText="1"/>
    </xf>
    <xf numFmtId="0" fontId="30" fillId="3" borderId="6" xfId="13" applyFont="1" applyFill="1" applyBorder="1" applyAlignment="1">
      <alignment horizontal="center" vertical="center" wrapText="1"/>
    </xf>
    <xf numFmtId="0" fontId="30" fillId="3" borderId="12" xfId="13" applyFont="1" applyFill="1" applyBorder="1" applyAlignment="1">
      <alignment horizontal="center" vertical="center" wrapText="1"/>
    </xf>
    <xf numFmtId="0" fontId="30" fillId="3" borderId="10" xfId="13" applyFont="1" applyFill="1" applyBorder="1" applyAlignment="1">
      <alignment horizontal="center" vertical="center" wrapText="1"/>
    </xf>
    <xf numFmtId="0" fontId="30" fillId="3" borderId="11" xfId="13" applyFont="1" applyFill="1" applyBorder="1" applyAlignment="1">
      <alignment horizontal="center" vertical="center" wrapText="1"/>
    </xf>
    <xf numFmtId="0" fontId="30" fillId="3" borderId="13" xfId="13" applyFont="1" applyFill="1" applyBorder="1" applyAlignment="1">
      <alignment horizontal="center" vertical="center" wrapText="1"/>
    </xf>
    <xf numFmtId="3" fontId="30" fillId="2" borderId="0" xfId="5" applyNumberFormat="1" applyFont="1" applyFill="1" applyAlignment="1">
      <alignment horizontal="left" wrapText="1"/>
    </xf>
    <xf numFmtId="0" fontId="10" fillId="2" borderId="0" xfId="5" applyFont="1" applyFill="1" applyAlignment="1">
      <alignment horizontal="center" wrapText="1"/>
    </xf>
    <xf numFmtId="0" fontId="10" fillId="2" borderId="0" xfId="5" applyFont="1" applyFill="1" applyAlignment="1">
      <alignment horizontal="center"/>
    </xf>
    <xf numFmtId="0" fontId="9" fillId="2" borderId="0" xfId="5" applyFont="1" applyFill="1" applyAlignment="1">
      <alignment horizontal="center" vertical="center" wrapText="1"/>
    </xf>
    <xf numFmtId="0" fontId="32" fillId="2" borderId="0" xfId="5" applyFont="1" applyFill="1" applyAlignment="1">
      <alignment horizontal="center" vertical="center" wrapText="1"/>
    </xf>
    <xf numFmtId="0" fontId="32" fillId="2" borderId="0" xfId="5" applyFont="1" applyFill="1" applyAlignment="1">
      <alignment horizontal="center" vertical="center"/>
    </xf>
    <xf numFmtId="3" fontId="34" fillId="2" borderId="0" xfId="11" applyNumberFormat="1" applyFont="1" applyFill="1" applyAlignment="1">
      <alignment horizontal="left" vertical="top" wrapText="1"/>
    </xf>
    <xf numFmtId="0" fontId="30" fillId="3" borderId="7" xfId="13" applyFont="1" applyFill="1" applyBorder="1" applyAlignment="1">
      <alignment horizontal="center" vertical="center" wrapText="1"/>
    </xf>
    <xf numFmtId="0" fontId="30" fillId="3" borderId="8" xfId="13" applyFont="1" applyFill="1" applyBorder="1" applyAlignment="1">
      <alignment horizontal="center" vertical="center" wrapText="1"/>
    </xf>
  </cellXfs>
  <cellStyles count="73">
    <cellStyle name="20% - Accent1" xfId="31" builtinId="30" customBuiltin="1"/>
    <cellStyle name="20% - Accent1 2" xfId="57"/>
    <cellStyle name="20% - Accent2" xfId="35" builtinId="34" customBuiltin="1"/>
    <cellStyle name="20% - Accent2 2" xfId="58"/>
    <cellStyle name="20% - Accent3" xfId="39" builtinId="38" customBuiltin="1"/>
    <cellStyle name="20% - Accent3 2" xfId="59"/>
    <cellStyle name="20% - Accent4" xfId="43" builtinId="42" customBuiltin="1"/>
    <cellStyle name="20% - Accent4 2" xfId="60"/>
    <cellStyle name="20% - Accent5" xfId="47" builtinId="46" customBuiltin="1"/>
    <cellStyle name="20% - Accent5 2" xfId="61"/>
    <cellStyle name="20% - Accent6" xfId="51" builtinId="50" customBuiltin="1"/>
    <cellStyle name="20% - Accent6 2" xfId="62"/>
    <cellStyle name="40% - Accent1" xfId="32" builtinId="31" customBuiltin="1"/>
    <cellStyle name="40% - Accent1 2" xfId="63"/>
    <cellStyle name="40% - Accent2" xfId="36" builtinId="35" customBuiltin="1"/>
    <cellStyle name="40% - Accent2 2" xfId="64"/>
    <cellStyle name="40% - Accent3" xfId="40" builtinId="39" customBuiltin="1"/>
    <cellStyle name="40% - Accent3 2" xfId="65"/>
    <cellStyle name="40% - Accent4" xfId="44" builtinId="43" customBuiltin="1"/>
    <cellStyle name="40% - Accent4 2" xfId="66"/>
    <cellStyle name="40% - Accent5" xfId="48" builtinId="47" customBuiltin="1"/>
    <cellStyle name="40% - Accent5 2" xfId="67"/>
    <cellStyle name="40% - Accent6" xfId="52" builtinId="51" customBuiltin="1"/>
    <cellStyle name="40% - Accent6 2" xfId="68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20" builtinId="27" customBuiltin="1"/>
    <cellStyle name="Calculation" xfId="24" builtinId="22" customBuiltin="1"/>
    <cellStyle name="Comma 10" xfId="6"/>
    <cellStyle name="Comma 2" xfId="71"/>
    <cellStyle name="Comma 3" xfId="3"/>
    <cellStyle name="Comma 3 5" xfId="9"/>
    <cellStyle name="Comma 4 2" xfId="8"/>
    <cellStyle name="Currency [0] 2" xfId="2"/>
    <cellStyle name="Check Cell" xfId="26" builtinId="23" customBuiltin="1"/>
    <cellStyle name="Explanatory Text" xfId="28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Input" xfId="22" builtinId="20" customBuiltin="1"/>
    <cellStyle name="Linked Cell" xfId="25" builtinId="24" customBuiltin="1"/>
    <cellStyle name="Neutral" xfId="21" builtinId="28" customBuiltin="1"/>
    <cellStyle name="Normal" xfId="0" builtinId="0"/>
    <cellStyle name="Normal 11 2" xfId="7"/>
    <cellStyle name="Normal 2" xfId="54"/>
    <cellStyle name="Normal 2 2" xfId="12"/>
    <cellStyle name="Normal 2 3" xfId="72"/>
    <cellStyle name="Normal 3" xfId="56"/>
    <cellStyle name="Normal 3 2 20" xfId="5"/>
    <cellStyle name="Normal 3 3" xfId="11"/>
    <cellStyle name="Normal 3 4" xfId="13"/>
    <cellStyle name="Normal 4" xfId="70"/>
    <cellStyle name="Normal 5" xfId="1"/>
    <cellStyle name="Normal_Bao cao tai chinh 280405" xfId="4"/>
    <cellStyle name="Note 2" xfId="55"/>
    <cellStyle name="Note 3" xfId="69"/>
    <cellStyle name="Output" xfId="23" builtinId="21" customBuiltin="1"/>
    <cellStyle name="Percent 2 6" xfId="10"/>
    <cellStyle name="Title" xfId="14" builtinId="15" customBuiltin="1"/>
    <cellStyle name="Total" xfId="29" builtinId="25" customBuiltin="1"/>
    <cellStyle name="Warning Text" xfId="2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1360872</xdr:colOff>
      <xdr:row>1</xdr:row>
      <xdr:rowOff>291783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C70092-8090-4399-8872-4806871FF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51472" cy="6981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ndardcharteredbank-my.sharepoint.com/Thuy/TrangKenh/Chinhthuc-cu/5649%20Tong%20hop%20TSCD-GL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huy/TrangKenh/Chinhthuc-cu/5649%20Tong%20hop%20TSCD-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  <sheetName val="Than toan nhiều lần"/>
      <sheetName val="Lot 15, 50-50"/>
      <sheetName val="dieuchinh"/>
      <sheetName val="dongia"/>
      <sheetName val="5649 Tong hop TSCD-GLV"/>
      <sheetName val="KLHT"/>
      <sheetName val="Gia vat tu"/>
      <sheetName val="CHITIET VL-NC-TT-3p"/>
      <sheetName val="VCV-BE-TONG"/>
      <sheetName val="giathanh1"/>
      <sheetName val="5649 Tong hop TSCD-GLV.xls"/>
      <sheetName val="KH-Q1,Q2,01"/>
      <sheetName val="DMThuyetminh"/>
      <sheetName val="G-Info"/>
      <sheetName val="Ballast"/>
      <sheetName val="Tong hop Starter"/>
      <sheetName val="DGD"/>
      <sheetName val="Section_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2"/>
  <sheetViews>
    <sheetView showGridLines="0" tabSelected="1" view="pageBreakPreview" topLeftCell="A17" zoomScale="70" zoomScaleNormal="100" zoomScaleSheetLayoutView="70" workbookViewId="0">
      <selection activeCell="F18" sqref="F18:G36"/>
    </sheetView>
  </sheetViews>
  <sheetFormatPr defaultColWidth="9.42578125" defaultRowHeight="15.75"/>
  <cols>
    <col min="1" max="1" width="11.42578125" style="3" customWidth="1"/>
    <col min="2" max="2" width="3.42578125" style="3" customWidth="1"/>
    <col min="3" max="3" width="42.5703125" style="3" customWidth="1"/>
    <col min="4" max="4" width="41.140625" style="3" customWidth="1"/>
    <col min="5" max="5" width="14.5703125" style="3" customWidth="1"/>
    <col min="6" max="7" width="35.42578125" style="3" customWidth="1"/>
    <col min="8" max="9" width="9.42578125" style="3" hidden="1" customWidth="1"/>
    <col min="10" max="13" width="9.42578125" style="3" customWidth="1"/>
    <col min="14" max="16384" width="9.42578125" style="3"/>
  </cols>
  <sheetData>
    <row r="1" spans="1:7" ht="32.450000000000003" customHeight="1">
      <c r="A1" s="108" t="s">
        <v>7</v>
      </c>
      <c r="B1" s="109"/>
      <c r="C1" s="109"/>
      <c r="D1" s="109"/>
      <c r="E1" s="109"/>
      <c r="F1" s="109"/>
      <c r="G1" s="109"/>
    </row>
    <row r="2" spans="1:7" ht="43.5" customHeight="1">
      <c r="A2" s="110" t="s">
        <v>8</v>
      </c>
      <c r="B2" s="110"/>
      <c r="C2" s="110"/>
      <c r="D2" s="110"/>
      <c r="E2" s="110"/>
      <c r="F2" s="110"/>
      <c r="G2" s="110"/>
    </row>
    <row r="3" spans="1:7" ht="0.6" customHeight="1">
      <c r="G3" s="4"/>
    </row>
    <row r="4" spans="1:7" s="9" customFormat="1" ht="47.25" customHeight="1">
      <c r="A4" s="111" t="s">
        <v>9</v>
      </c>
      <c r="B4" s="112"/>
      <c r="C4" s="112"/>
      <c r="D4" s="112"/>
      <c r="E4" s="112"/>
      <c r="F4" s="112"/>
      <c r="G4" s="112"/>
    </row>
    <row r="5" spans="1:7" ht="7.7" customHeight="1">
      <c r="A5" s="5"/>
      <c r="B5" s="5"/>
      <c r="C5" s="1"/>
      <c r="D5" s="1"/>
      <c r="E5" s="1"/>
      <c r="F5" s="6"/>
      <c r="G5" s="6"/>
    </row>
    <row r="6" spans="1:7" ht="37.5" customHeight="1">
      <c r="A6" s="10">
        <v>1</v>
      </c>
      <c r="B6" s="11"/>
      <c r="C6" s="12" t="s">
        <v>56</v>
      </c>
      <c r="D6" s="107" t="s">
        <v>57</v>
      </c>
      <c r="E6" s="107"/>
      <c r="F6" s="107"/>
      <c r="G6" s="107"/>
    </row>
    <row r="7" spans="1:7" ht="37.5" customHeight="1">
      <c r="A7" s="13">
        <v>2</v>
      </c>
      <c r="B7" s="14"/>
      <c r="C7" s="15" t="s">
        <v>58</v>
      </c>
      <c r="D7" s="113" t="s">
        <v>59</v>
      </c>
      <c r="E7" s="113"/>
      <c r="F7" s="113"/>
      <c r="G7" s="113"/>
    </row>
    <row r="8" spans="1:7" ht="37.5" customHeight="1">
      <c r="A8" s="13">
        <v>3</v>
      </c>
      <c r="B8" s="14"/>
      <c r="C8" s="15" t="s">
        <v>60</v>
      </c>
      <c r="D8" s="107" t="s">
        <v>61</v>
      </c>
      <c r="E8" s="107"/>
      <c r="F8" s="107"/>
      <c r="G8" s="16"/>
    </row>
    <row r="9" spans="1:7" ht="19.5" customHeight="1">
      <c r="A9" s="13">
        <v>4</v>
      </c>
      <c r="B9" s="14"/>
      <c r="C9" s="17" t="s">
        <v>10</v>
      </c>
      <c r="D9" s="18" t="str">
        <f>"Từ ngày "&amp;DAY(G15+1)&amp;" tháng "&amp;MONTH(G15+1)&amp;" năm "&amp;YEAR(G15)&amp;" tới ngày "&amp;DAY(F15)&amp;" tháng "&amp; MONTH(F15)&amp;" năm "&amp;YEAR(F15)</f>
        <v>Từ ngày 18 tháng 6 năm 2026 tới ngày 24 tháng 6 năm 2026</v>
      </c>
      <c r="E9" s="18"/>
      <c r="F9" s="19"/>
      <c r="G9" s="20"/>
    </row>
    <row r="10" spans="1:7" ht="19.5" customHeight="1">
      <c r="A10" s="21"/>
      <c r="B10" s="14"/>
      <c r="C10" s="22" t="s">
        <v>11</v>
      </c>
      <c r="D10" s="23" t="str">
        <f>"From "&amp;DAY(G15+1)&amp;"/"&amp;MONTH(G15+1)&amp;"/"&amp;YEAR(G15)&amp;" to "&amp;DAY(F15)&amp;"/"&amp;MONTH(F15)&amp;"/"&amp;YEAR(F15)</f>
        <v>From 18/6/2026 to 24/6/2026</v>
      </c>
      <c r="E10" s="24"/>
      <c r="F10" s="25"/>
      <c r="G10" s="16"/>
    </row>
    <row r="11" spans="1:7" ht="19.5" customHeight="1">
      <c r="A11" s="21">
        <v>5</v>
      </c>
      <c r="B11" s="14"/>
      <c r="C11" s="17" t="s">
        <v>0</v>
      </c>
      <c r="D11" s="26">
        <f>F15+1</f>
        <v>46198</v>
      </c>
      <c r="E11" s="27"/>
      <c r="F11" s="25"/>
      <c r="G11" s="16"/>
    </row>
    <row r="12" spans="1:7" ht="19.5" customHeight="1">
      <c r="A12" s="28"/>
      <c r="B12" s="14"/>
      <c r="C12" s="22" t="s">
        <v>1</v>
      </c>
      <c r="D12" s="29">
        <f>D11</f>
        <v>46198</v>
      </c>
      <c r="E12" s="24"/>
      <c r="F12" s="25"/>
      <c r="G12" s="16"/>
    </row>
    <row r="13" spans="1:7" ht="19.5" customHeight="1">
      <c r="A13" s="14"/>
      <c r="B13" s="14"/>
      <c r="C13" s="16"/>
      <c r="D13" s="16"/>
      <c r="E13" s="16"/>
      <c r="F13" s="16"/>
      <c r="G13" s="30" t="s">
        <v>12</v>
      </c>
    </row>
    <row r="14" spans="1:7" ht="41.1" customHeight="1">
      <c r="A14" s="114" t="s">
        <v>13</v>
      </c>
      <c r="B14" s="101" t="s">
        <v>14</v>
      </c>
      <c r="C14" s="102"/>
      <c r="D14" s="103"/>
      <c r="E14" s="114" t="s">
        <v>2</v>
      </c>
      <c r="F14" s="31" t="s">
        <v>15</v>
      </c>
      <c r="G14" s="31" t="s">
        <v>15</v>
      </c>
    </row>
    <row r="15" spans="1:7" ht="22.15" customHeight="1">
      <c r="A15" s="115"/>
      <c r="B15" s="104"/>
      <c r="C15" s="105"/>
      <c r="D15" s="106"/>
      <c r="E15" s="115"/>
      <c r="F15" s="32">
        <f>G15+7</f>
        <v>46197</v>
      </c>
      <c r="G15" s="32">
        <v>46190</v>
      </c>
    </row>
    <row r="16" spans="1:7" ht="40.5" customHeight="1">
      <c r="A16" s="33" t="s">
        <v>3</v>
      </c>
      <c r="B16" s="89" t="s">
        <v>16</v>
      </c>
      <c r="C16" s="90"/>
      <c r="D16" s="34"/>
      <c r="E16" s="33"/>
      <c r="F16" s="35"/>
      <c r="G16" s="35"/>
    </row>
    <row r="17" spans="1:9" ht="40.5" customHeight="1">
      <c r="A17" s="36" t="s">
        <v>17</v>
      </c>
      <c r="B17" s="91" t="s">
        <v>18</v>
      </c>
      <c r="C17" s="92"/>
      <c r="D17" s="92"/>
      <c r="E17" s="36"/>
      <c r="F17" s="37"/>
      <c r="G17" s="37"/>
    </row>
    <row r="18" spans="1:9" ht="20.25" customHeight="1">
      <c r="A18" s="38" t="s">
        <v>19</v>
      </c>
      <c r="B18" s="39"/>
      <c r="C18" s="88" t="s">
        <v>20</v>
      </c>
      <c r="D18" s="88"/>
      <c r="E18" s="40"/>
      <c r="F18" s="41">
        <v>265848941350</v>
      </c>
      <c r="G18" s="41">
        <v>270520601487</v>
      </c>
      <c r="H18" s="41">
        <v>270520601487</v>
      </c>
      <c r="I18" s="7">
        <f>H18-G18</f>
        <v>0</v>
      </c>
    </row>
    <row r="19" spans="1:9" ht="40.5" customHeight="1">
      <c r="A19" s="38" t="s">
        <v>21</v>
      </c>
      <c r="B19" s="39"/>
      <c r="C19" s="88" t="s">
        <v>22</v>
      </c>
      <c r="D19" s="88"/>
      <c r="E19" s="40"/>
      <c r="F19" s="41"/>
      <c r="G19" s="41"/>
      <c r="H19" s="41"/>
      <c r="I19" s="7">
        <f>H19-G19</f>
        <v>0</v>
      </c>
    </row>
    <row r="20" spans="1:9" ht="20.25" customHeight="1">
      <c r="A20" s="38" t="s">
        <v>23</v>
      </c>
      <c r="B20" s="39"/>
      <c r="C20" s="88" t="s">
        <v>24</v>
      </c>
      <c r="D20" s="88"/>
      <c r="E20" s="40"/>
      <c r="F20" s="42">
        <v>27560</v>
      </c>
      <c r="G20" s="43">
        <v>27606</v>
      </c>
      <c r="H20" s="43">
        <v>27606</v>
      </c>
      <c r="I20" s="7">
        <f t="shared" ref="I20:I32" si="0">H20-G20</f>
        <v>0</v>
      </c>
    </row>
    <row r="21" spans="1:9" ht="40.5" customHeight="1">
      <c r="A21" s="36" t="s">
        <v>25</v>
      </c>
      <c r="B21" s="91" t="s">
        <v>26</v>
      </c>
      <c r="C21" s="92"/>
      <c r="D21" s="92"/>
      <c r="E21" s="36"/>
      <c r="F21" s="44"/>
      <c r="G21" s="45"/>
      <c r="H21" s="45"/>
      <c r="I21" s="7">
        <f t="shared" si="0"/>
        <v>0</v>
      </c>
    </row>
    <row r="22" spans="1:9" ht="20.25" customHeight="1">
      <c r="A22" s="38" t="s">
        <v>27</v>
      </c>
      <c r="B22" s="39"/>
      <c r="C22" s="93" t="s">
        <v>20</v>
      </c>
      <c r="D22" s="93"/>
      <c r="E22" s="40"/>
      <c r="F22" s="46">
        <v>265056698317</v>
      </c>
      <c r="G22" s="41">
        <v>265848941350</v>
      </c>
      <c r="H22" s="41">
        <v>265848941350</v>
      </c>
      <c r="I22" s="7">
        <f t="shared" si="0"/>
        <v>0</v>
      </c>
    </row>
    <row r="23" spans="1:9" ht="40.5" customHeight="1">
      <c r="A23" s="38" t="s">
        <v>28</v>
      </c>
      <c r="B23" s="39"/>
      <c r="C23" s="93" t="s">
        <v>22</v>
      </c>
      <c r="D23" s="93"/>
      <c r="E23" s="40"/>
      <c r="F23" s="46"/>
      <c r="G23" s="41"/>
      <c r="H23" s="41"/>
      <c r="I23" s="7">
        <f t="shared" si="0"/>
        <v>0</v>
      </c>
    </row>
    <row r="24" spans="1:9" ht="20.25" customHeight="1">
      <c r="A24" s="38" t="s">
        <v>29</v>
      </c>
      <c r="B24" s="39"/>
      <c r="C24" s="93" t="s">
        <v>24</v>
      </c>
      <c r="D24" s="93"/>
      <c r="E24" s="40"/>
      <c r="F24" s="42">
        <v>27460</v>
      </c>
      <c r="G24" s="43">
        <v>27560</v>
      </c>
      <c r="H24" s="43">
        <v>27560</v>
      </c>
      <c r="I24" s="7">
        <f t="shared" si="0"/>
        <v>0</v>
      </c>
    </row>
    <row r="25" spans="1:9" ht="40.5" customHeight="1">
      <c r="A25" s="36" t="s">
        <v>30</v>
      </c>
      <c r="B25" s="91" t="s">
        <v>31</v>
      </c>
      <c r="C25" s="92"/>
      <c r="D25" s="92"/>
      <c r="E25" s="36"/>
      <c r="F25" s="47">
        <v>-792243033</v>
      </c>
      <c r="G25" s="48">
        <v>-4671660137</v>
      </c>
      <c r="H25" s="48">
        <v>-4671660137</v>
      </c>
      <c r="I25" s="7">
        <f t="shared" si="0"/>
        <v>0</v>
      </c>
    </row>
    <row r="26" spans="1:9" ht="60.75" customHeight="1">
      <c r="A26" s="40" t="s">
        <v>32</v>
      </c>
      <c r="B26" s="49"/>
      <c r="C26" s="88" t="s">
        <v>33</v>
      </c>
      <c r="D26" s="88"/>
      <c r="E26" s="38"/>
      <c r="F26" s="46">
        <v>-963146592</v>
      </c>
      <c r="G26" s="50">
        <v>-416685994</v>
      </c>
      <c r="H26" s="50">
        <v>-416685994</v>
      </c>
      <c r="I26" s="7">
        <f t="shared" si="0"/>
        <v>0</v>
      </c>
    </row>
    <row r="27" spans="1:9" ht="60.75" customHeight="1">
      <c r="A27" s="40" t="s">
        <v>34</v>
      </c>
      <c r="B27" s="49"/>
      <c r="C27" s="93" t="s">
        <v>35</v>
      </c>
      <c r="D27" s="93"/>
      <c r="E27" s="38"/>
      <c r="F27" s="46">
        <v>170903559</v>
      </c>
      <c r="G27" s="41">
        <v>-4254974143</v>
      </c>
      <c r="H27" s="41">
        <v>-4254974143</v>
      </c>
      <c r="I27" s="7">
        <f t="shared" si="0"/>
        <v>0</v>
      </c>
    </row>
    <row r="28" spans="1:9" ht="40.5" customHeight="1">
      <c r="A28" s="40" t="s">
        <v>36</v>
      </c>
      <c r="B28" s="49"/>
      <c r="C28" s="93" t="s">
        <v>37</v>
      </c>
      <c r="D28" s="93"/>
      <c r="E28" s="40"/>
      <c r="F28" s="51"/>
      <c r="G28" s="52"/>
      <c r="H28" s="52"/>
      <c r="I28" s="7">
        <f t="shared" si="0"/>
        <v>0</v>
      </c>
    </row>
    <row r="29" spans="1:9" ht="63" customHeight="1">
      <c r="A29" s="53" t="s">
        <v>38</v>
      </c>
      <c r="B29" s="91" t="s">
        <v>39</v>
      </c>
      <c r="C29" s="92"/>
      <c r="D29" s="92"/>
      <c r="E29" s="54"/>
      <c r="F29" s="51">
        <v>-100</v>
      </c>
      <c r="G29" s="52">
        <v>-46</v>
      </c>
      <c r="H29" s="52">
        <v>-46</v>
      </c>
      <c r="I29" s="7">
        <f t="shared" si="0"/>
        <v>0</v>
      </c>
    </row>
    <row r="30" spans="1:9" ht="40.5" customHeight="1">
      <c r="A30" s="36" t="s">
        <v>40</v>
      </c>
      <c r="B30" s="91" t="s">
        <v>41</v>
      </c>
      <c r="C30" s="92"/>
      <c r="D30" s="92"/>
      <c r="E30" s="36"/>
      <c r="F30" s="55"/>
      <c r="G30" s="56"/>
      <c r="H30" s="56"/>
      <c r="I30" s="7">
        <f t="shared" si="0"/>
        <v>0</v>
      </c>
    </row>
    <row r="31" spans="1:9" ht="24" customHeight="1">
      <c r="A31" s="38" t="s">
        <v>42</v>
      </c>
      <c r="B31" s="57"/>
      <c r="C31" s="93" t="s">
        <v>43</v>
      </c>
      <c r="D31" s="93"/>
      <c r="E31" s="40"/>
      <c r="F31" s="46">
        <v>279772358179</v>
      </c>
      <c r="G31" s="41">
        <v>279772358179</v>
      </c>
      <c r="H31" s="41">
        <v>279772358179</v>
      </c>
      <c r="I31" s="7">
        <f t="shared" si="0"/>
        <v>0</v>
      </c>
    </row>
    <row r="32" spans="1:9" ht="24" customHeight="1">
      <c r="A32" s="38" t="s">
        <v>44</v>
      </c>
      <c r="B32" s="57"/>
      <c r="C32" s="93" t="s">
        <v>45</v>
      </c>
      <c r="D32" s="93"/>
      <c r="E32" s="40"/>
      <c r="F32" s="46">
        <v>192910797299</v>
      </c>
      <c r="G32" s="41">
        <v>178776538765</v>
      </c>
      <c r="H32" s="41">
        <v>178776538765</v>
      </c>
      <c r="I32" s="7">
        <f t="shared" si="0"/>
        <v>0</v>
      </c>
    </row>
    <row r="33" spans="1:8" ht="40.5" customHeight="1">
      <c r="A33" s="58">
        <v>6</v>
      </c>
      <c r="B33" s="91" t="s">
        <v>46</v>
      </c>
      <c r="C33" s="92"/>
      <c r="D33" s="98"/>
      <c r="E33" s="54"/>
      <c r="F33" s="59"/>
      <c r="G33" s="60"/>
      <c r="H33" s="60"/>
    </row>
    <row r="34" spans="1:8" ht="40.5" customHeight="1">
      <c r="A34" s="61">
        <v>6.1</v>
      </c>
      <c r="B34" s="62"/>
      <c r="C34" s="96" t="s">
        <v>47</v>
      </c>
      <c r="D34" s="97"/>
      <c r="E34" s="40"/>
      <c r="F34" s="42">
        <v>34313.75</v>
      </c>
      <c r="G34" s="43">
        <v>34313.75</v>
      </c>
    </row>
    <row r="35" spans="1:8" ht="40.5" customHeight="1">
      <c r="A35" s="61">
        <v>6.2</v>
      </c>
      <c r="B35" s="62"/>
      <c r="C35" s="96" t="s">
        <v>48</v>
      </c>
      <c r="D35" s="97"/>
      <c r="E35" s="40"/>
      <c r="F35" s="46">
        <f>ROUND(F34*F24,0)</f>
        <v>942255575</v>
      </c>
      <c r="G35" s="41">
        <v>945686950</v>
      </c>
    </row>
    <row r="36" spans="1:8" ht="40.5" customHeight="1">
      <c r="A36" s="61">
        <v>6.3</v>
      </c>
      <c r="B36" s="62"/>
      <c r="C36" s="96" t="s">
        <v>49</v>
      </c>
      <c r="D36" s="97"/>
      <c r="E36" s="40"/>
      <c r="F36" s="63">
        <f>F35/F22</f>
        <v>3.5549208187641802E-3</v>
      </c>
      <c r="G36" s="64">
        <v>3.5572342142787322E-3</v>
      </c>
    </row>
    <row r="37" spans="1:8" ht="40.5" customHeight="1">
      <c r="A37" s="33" t="s">
        <v>4</v>
      </c>
      <c r="B37" s="89" t="s">
        <v>50</v>
      </c>
      <c r="C37" s="90"/>
      <c r="D37" s="90"/>
      <c r="E37" s="33"/>
      <c r="F37" s="65"/>
      <c r="G37" s="65"/>
    </row>
    <row r="38" spans="1:8" ht="18.75">
      <c r="A38" s="66"/>
      <c r="B38" s="67"/>
      <c r="C38" s="67"/>
      <c r="D38" s="67"/>
      <c r="E38" s="66"/>
      <c r="F38" s="68"/>
      <c r="G38" s="68"/>
    </row>
    <row r="39" spans="1:8" ht="15" customHeight="1">
      <c r="A39" s="99" t="s">
        <v>5</v>
      </c>
      <c r="B39" s="99"/>
      <c r="C39" s="99"/>
      <c r="D39" s="69"/>
      <c r="E39" s="69"/>
      <c r="F39" s="100" t="s">
        <v>54</v>
      </c>
      <c r="G39" s="100"/>
    </row>
    <row r="40" spans="1:8" ht="15" customHeight="1">
      <c r="A40" s="94" t="s">
        <v>6</v>
      </c>
      <c r="B40" s="94"/>
      <c r="C40" s="94"/>
      <c r="D40" s="70"/>
      <c r="E40" s="70"/>
      <c r="F40" s="95" t="s">
        <v>55</v>
      </c>
      <c r="G40" s="95"/>
    </row>
    <row r="41" spans="1:8" ht="9.75" customHeight="1">
      <c r="A41" s="71"/>
      <c r="B41" s="71"/>
      <c r="C41" s="71"/>
      <c r="D41" s="70"/>
      <c r="E41" s="70"/>
      <c r="F41" s="70"/>
      <c r="G41" s="70"/>
    </row>
    <row r="42" spans="1:8" ht="15" customHeight="1">
      <c r="A42" s="71"/>
      <c r="B42" s="71"/>
      <c r="C42" s="71"/>
      <c r="D42" s="70"/>
      <c r="E42" s="70"/>
      <c r="F42" s="70"/>
      <c r="G42" s="70"/>
    </row>
    <row r="43" spans="1:8" ht="18.75">
      <c r="A43" s="71"/>
      <c r="B43" s="71"/>
      <c r="C43" s="71"/>
      <c r="D43" s="72"/>
      <c r="E43" s="72"/>
      <c r="F43" s="73"/>
      <c r="G43" s="72"/>
    </row>
    <row r="44" spans="1:8" ht="18.75">
      <c r="A44" s="71"/>
      <c r="B44" s="71"/>
      <c r="C44" s="71"/>
      <c r="D44" s="72"/>
      <c r="E44" s="72"/>
      <c r="F44" s="73"/>
      <c r="G44" s="72"/>
    </row>
    <row r="45" spans="1:8" ht="18.75">
      <c r="A45" s="71"/>
      <c r="B45" s="71"/>
      <c r="C45" s="71"/>
      <c r="D45" s="72"/>
      <c r="E45" s="72"/>
      <c r="F45" s="73"/>
      <c r="G45" s="72"/>
    </row>
    <row r="46" spans="1:8" ht="18.75">
      <c r="A46" s="74"/>
      <c r="B46" s="74"/>
      <c r="C46" s="74"/>
      <c r="D46" s="75"/>
      <c r="E46" s="75"/>
      <c r="F46" s="76"/>
      <c r="G46" s="77"/>
    </row>
    <row r="47" spans="1:8" ht="18.75">
      <c r="A47" s="74"/>
      <c r="B47" s="74"/>
      <c r="C47" s="74"/>
      <c r="D47" s="78"/>
      <c r="E47" s="78"/>
      <c r="F47" s="76"/>
      <c r="G47" s="79"/>
    </row>
    <row r="48" spans="1:8" s="8" customFormat="1" ht="18.75">
      <c r="A48" s="80" t="s">
        <v>51</v>
      </c>
      <c r="B48" s="80"/>
      <c r="C48" s="80"/>
      <c r="D48" s="78"/>
      <c r="E48" s="78"/>
      <c r="F48" s="81" t="s">
        <v>53</v>
      </c>
      <c r="G48" s="81"/>
    </row>
    <row r="49" spans="1:7" s="8" customFormat="1" ht="15.75" customHeight="1">
      <c r="A49" s="82" t="s">
        <v>62</v>
      </c>
      <c r="B49" s="83"/>
      <c r="C49" s="83"/>
      <c r="D49" s="84"/>
      <c r="E49" s="78"/>
      <c r="F49" s="85"/>
      <c r="G49" s="85"/>
    </row>
    <row r="50" spans="1:7" s="8" customFormat="1" ht="18.75" customHeight="1">
      <c r="A50" s="86" t="s">
        <v>52</v>
      </c>
      <c r="B50" s="86"/>
      <c r="C50" s="86"/>
      <c r="D50" s="87"/>
      <c r="E50" s="87"/>
      <c r="F50" s="85"/>
      <c r="G50" s="85"/>
    </row>
    <row r="51" spans="1:7">
      <c r="D51" s="2"/>
      <c r="E51" s="2"/>
      <c r="F51" s="2"/>
      <c r="G51" s="2"/>
    </row>
    <row r="52" spans="1:7">
      <c r="D52" s="2"/>
      <c r="E52" s="2"/>
      <c r="F52" s="2"/>
      <c r="G52" s="2"/>
    </row>
  </sheetData>
  <mergeCells count="35">
    <mergeCell ref="B14:D15"/>
    <mergeCell ref="D8:F8"/>
    <mergeCell ref="A1:G1"/>
    <mergeCell ref="A2:G2"/>
    <mergeCell ref="A4:G4"/>
    <mergeCell ref="D6:G6"/>
    <mergeCell ref="D7:G7"/>
    <mergeCell ref="A14:A15"/>
    <mergeCell ref="E14:E15"/>
    <mergeCell ref="A40:C40"/>
    <mergeCell ref="F40:G40"/>
    <mergeCell ref="C36:D36"/>
    <mergeCell ref="C27:D27"/>
    <mergeCell ref="C28:D28"/>
    <mergeCell ref="B29:D29"/>
    <mergeCell ref="B30:D30"/>
    <mergeCell ref="C31:D31"/>
    <mergeCell ref="C32:D32"/>
    <mergeCell ref="B33:D33"/>
    <mergeCell ref="C34:D34"/>
    <mergeCell ref="C35:D35"/>
    <mergeCell ref="B37:D37"/>
    <mergeCell ref="A39:C39"/>
    <mergeCell ref="F39:G39"/>
    <mergeCell ref="C26:D26"/>
    <mergeCell ref="B16:C16"/>
    <mergeCell ref="B17:D17"/>
    <mergeCell ref="C18:D18"/>
    <mergeCell ref="C19:D19"/>
    <mergeCell ref="C20:D20"/>
    <mergeCell ref="B21:D21"/>
    <mergeCell ref="C22:D22"/>
    <mergeCell ref="C23:D23"/>
    <mergeCell ref="C24:D24"/>
    <mergeCell ref="B25:D25"/>
  </mergeCells>
  <printOptions horizontalCentered="1" verticalCentered="1"/>
  <pageMargins left="0.7" right="0.7" top="0.75" bottom="0.75" header="0.3" footer="0.3"/>
  <pageSetup paperSize="9" scale="48" fitToHeight="0" orientation="portrait" r:id="rId1"/>
  <headerFooter alignWithMargins="0">
    <oddHeader>&amp;L&amp;"Arial"&amp;9&amp;K317100PUBLIC&amp;1#</oddHeader>
  </headerFooter>
  <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gl+at0+alaGtV5FS8YWcpHyzGU1V7yNwcYxy7yPfsS0=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V2oaNauxGi2B+nU32K9tHA52o+lPjqU0zaL5hhdpKhg=</DigestValue>
    </Reference>
  </SignedInfo>
  <SignatureValue>cOPVHjFE5zo/51HdM6MBhXCK+pPeY4UUY22upA8Tgz5a6GX+eqvfEXvz1vIgibruTjJpy44xXxNY
/TFpyo/4dLmh3NF3GLD58FyE4jgZwKYY0ck1Hezrovi7S0Rh4sK66MDvtpwwXr9LU/k+FpbQ1aKy
lA50EgMUCtFKPAw4aGbKrImnINQKnJvaTQCv5VsG9KnO2MjNIP4iOSv81uOgDgJCp3qg1lolKH4H
XQ8amLVX6EE9XB84CwzOUuBs0/9P1KKnSypxSLN1Muw0cj8FjhabhZnIMdBHHj/cqcR5QujgahAw
WX5xsTiVpFLQ+SlQ0F1FdTswbt63pEXsrNXZ6A==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APL8YGyf5CzBV49B1EXxRR6G42iDXj/zddEoULmhylU=</DigestValue>
      </Reference>
      <Reference URI="/xl/calcChain.xml?ContentType=application/vnd.openxmlformats-officedocument.spreadsheetml.calcChain+xml">
        <DigestMethod Algorithm="http://www.w3.org/2001/04/xmlenc#sha256"/>
        <DigestValue>xKK7obm1mdxHoWeb62vLJAniJbOUN4OKBWQ6p/b0cKY=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o6inMJ6JaWStsloUz9aqGObEnLCXSl5izDtoqhIU+wM=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NkqwkNEOfHwAnRgoftBSQ2Cqv0lujnVhcXgehJBkMIE=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3GSSRPllKA51oNAkOkTk/B3piKHcPygnYMnIvMf8nxY=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a9WOgv2ciZRBt6aqGUigLof+LUHa0yL/W4MaH5/UOd4=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lFKKtXPnmFCysNlMgT2fhpB+orngtNNfjEJZAbx82cY=</DigestValue>
      </Reference>
      <Reference URI="/xl/media/image1.png?ContentType=image/png">
        <DigestMethod Algorithm="http://www.w3.org/2001/04/xmlenc#sha256"/>
        <DigestValue>l65Gs79fI8GoUFWCvJRMGj5twQqdMBxrVybtIt/V0ok=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eHKoU5HGh1b84IkGQTQcjj57EKXL5jT9GemfujW2tPg=</DigestValue>
      </Reference>
      <Reference URI="/xl/styles.xml?ContentType=application/vnd.openxmlformats-officedocument.spreadsheetml.styles+xml">
        <DigestMethod Algorithm="http://www.w3.org/2001/04/xmlenc#sha256"/>
        <DigestValue>2CSlmhFfkdKZAawFEboLpGWhMWbEbfBj06EZ0lmVyxg=</DigestValue>
      </Reference>
      <Reference URI="/xl/theme/theme1.xml?ContentType=application/vnd.openxmlformats-officedocument.theme+xml">
        <DigestMethod Algorithm="http://www.w3.org/2001/04/xmlenc#sha256"/>
        <DigestValue>61zbtX1AjYjOpp67CFt6sVFeGZR+5h3Zdg04OIMCnG0=</DigestValue>
      </Reference>
      <Reference URI="/xl/workbook.xml?ContentType=application/vnd.openxmlformats-officedocument.spreadsheetml.sheet.main+xml">
        <DigestMethod Algorithm="http://www.w3.org/2001/04/xmlenc#sha256"/>
        <DigestValue>HVdATKQNywObfRl26ZqroleveL3gnFhJUSXU7gp64iU=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QbxiGNXZmukw/wJOi7yUl9HA9dSF/OV5RduKvsC7saQ=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2026-06-25T04:39:38Z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2026-06-25T04:39:38Z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wJLlIwJw7uL8owUzPZQr6zgy5TAVUO41M/LWxkwCiWA=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PMc3cvXv7m/J0d46DSPOFOUUv7wV+LOfrjMCaRX81EI=</DigestValue>
    </Reference>
  </SignedInfo>
  <SignatureValue>MHuOi3oplQWkCz7MMr4E6Vqs9nXT2tVxdzW1Znkb0W+NOG4pUfU0/VnjO2Brs1WI60Zme3kPiFlh
+TavOityxiacyaDgnoJQ5ZwIEAAt9jaKa4WMhBDWaLWMuWcPe4/URyqcVHLAHx9NsDRSQa6i2NTG
fH+wTiQlnkK9aYOMRhEF/wR9EydZCafM8hp51s4sJcs3b03CyXBWkCQrDt13Vm1o3JAn19vvwSSt
qaJDo50QZxgTIs2Dn4HrKFs/HKVDB5jlNfPtQ0dLNQdolQpqpa191obRFPx7twziv1QB9WzVxbw3
uAtmP4dFPT4FXtmAdz7xioMKDhGaZMJcBYasFw==</SignatureValue>
  <KeyInfo>
    <X509Data>
      <X509Certificate>MIIF+jCCA+KgAwIBAgIQVAEBAbUlc9eR9bvEUyuhOjANBgkqhkiG9w0BAQsFADBZMRUwEwYDVQQDDAxWTlBULUNBIFNIQTIxMzAxBgNVBAoMKlZJRVROQU0gUE9TVFMgQU5EIFRFTEVDT01NVU5JQ0FUSU9OUyBHUk9VUDELMAkGA1UEBhMCVk4wHhcNMjYwMTIxMDkzMDM2WhcNMjkwODMwMDMyMjU3WjCBojELMAkGA1UEBhMCVk4xEjAQBgNVBAgMCUjDgCBO4buYSTEhMB8GA1UEBwwYUGjGsOG7nW5nIMOUIENo4bujIEThu6thMTwwOgYDVQQDDDNDw5RORyBUWSBD4buUIFBI4bqmTiBRVeG6ok4gTMOdIFFV4bu4IMSQ4bqmVSBUxq8gTUIxHjAcBgoJkiaJk/IsZAEBDA5NU1Q6MDEwMjA0MTE1NzCCASIwDQYJKoZIhvcNAQEBBQADggEPADCCAQoCggEBAKVRo6/N+8OVUwW9hvcLpZUl6UL2B/DmBBz48gJq7HKCpnJ02VRCc40MtZmOJfns9rFdeeV4EiG/4rn7CZrZypzNJGp6YCm2b1n8pzpjTqgU+RcxmEXSxm0NVY5QzMx9NpatEJXYQjVzQfcenGWz8X5KXMZQjYuQchEajAUw/V7y9dhwY8Z/UbT6CLA2Le1NwYx8Y/JG9hKxvTKxnSj9QDb/gKnZ03Q00uB7QyHZKe9ndf40WUsfUXGI2Rv6H/ZSEkryOVjWA0Ly3rKUgujWWrVciRzCY42Zig+oE405S68pYwb7XGxuntQ9OhhfbSO94qfTF/fMkhLCHCw66GEpiTECAwEAAaOCAXIwggFuMAwGA1UdEwEB/wQCMAAwHwYDVR0jBBgwFoAUa5XExCkjyicTywTw/XTqzb0I/8EwgYcGCCsGAQUFBwEBBHsweTA+BggrBgEFBQcwAoYyaHR0cDovL3B1Yi52bnB0LWNhLnZuL2NlcnRzL3ZucHRjYS1zaGEyNTYtMjAyNC5jZXIwNwYIKwYBBQUHMAGGK2h0dHA6Ly9vY3NwLXNoYTI1Ni52bnB0LWNhLnZuL3Jlc3BvbmRlcjIwMjQwJwYDVR0RBCAwHoEcdHJhbmcuZHVvbmdAbWJjYXBpdGFsLmNvbS52bjAVBgNVHSUEDjAMBgorBgEEAYI3CgMMMEQGA1UdHwQ9MDswOaA3oDWGM2h0dHA6Ly9jcmwtc2hhMjU2LnZucHQtY2Eudm4vdm5wdGNhLXNoYTI1Ni0yMDI0LmNybDAdBgNVHQ4EFgQUdcMz6M75fJeSheWAHu90mAv+P0MwDgYDVR0PAQH/BAQDAgTwMA0GCSqGSIb3DQEBCwUAA4ICAQCDZLecahdthnbajGC+W3SbcOaBvZqjLQMU2aMjhK4wQPaVqId78Dw+YpoZXxsHfHbMOMrdbBgw++ykhCrhqkvcn2LYH2qrMN88e3cWXM9f/r+rlKcvbIF7Dgw2YBX7OHMFGJXsK5JFUHBt5CD60wnEduk98Y9pc5vugtU/NnK4+IB7Lp6VnEFxuv/eQ8uZ85xMZWJgEncpZAs00lyfH0TTVaw2mvNAfaueKthCd//TjNu2xEO7WSvbTy2KqiZGiddKuGnQwkY2nwYuN6jFCI8nNaoJ7j9gymnYYTjoEDNiTgT6rI43dGWuCQ2BcRheaMHH0pZVTfk0PLORj1A5QNXmo25aaOl25SHAbmvGL5ulMnVmr5RPWhfO0cbCHU2pnNDWSPz7lWNlYCrDfH4hRs0fU/juZ9sRh+8EGDqOVeX9cAjvMbUEfSWeHYoqsAP18Anm9bdJNNmBpy8n9cpmceCUhzf41nIhJEpYaA0fb+Ewp0VCWqKPk2a3eInVkER3aPtO09VufCq8zevWrf7zX6xCV5j8vlx9GpDdyONOEJn8WW5OOYiqUbqwuchFkAVnon8G/QqHt0Iu0tkPiN8TewsWVhnWDbDIh2FxApxwdzBp0GQcK4W4WMiTf6Y+CCuBWz+5AidkIBvMj/yxKTjOTxtsZV3GMfHyoUHsN3Ot6IYlV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APL8YGyf5CzBV49B1EXxRR6G42iDXj/zddEoULmhylU=</DigestValue>
      </Reference>
      <Reference URI="/xl/calcChain.xml?ContentType=application/vnd.openxmlformats-officedocument.spreadsheetml.calcChain+xml">
        <DigestMethod Algorithm="http://www.w3.org/2001/04/xmlenc#sha256"/>
        <DigestValue>xKK7obm1mdxHoWeb62vLJAniJbOUN4OKBWQ6p/b0cKY=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o6inMJ6JaWStsloUz9aqGObEnLCXSl5izDtoqhIU+wM=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NkqwkNEOfHwAnRgoftBSQ2Cqv0lujnVhcXgehJBkMIE=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3GSSRPllKA51oNAkOkTk/B3piKHcPygnYMnIvMf8nxY=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a9WOgv2ciZRBt6aqGUigLof+LUHa0yL/W4MaH5/UOd4=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lFKKtXPnmFCysNlMgT2fhpB+orngtNNfjEJZAbx82cY=</DigestValue>
      </Reference>
      <Reference URI="/xl/media/image1.png?ContentType=image/png">
        <DigestMethod Algorithm="http://www.w3.org/2001/04/xmlenc#sha256"/>
        <DigestValue>l65Gs79fI8GoUFWCvJRMGj5twQqdMBxrVybtIt/V0ok=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eHKoU5HGh1b84IkGQTQcjj57EKXL5jT9GemfujW2tPg=</DigestValue>
      </Reference>
      <Reference URI="/xl/styles.xml?ContentType=application/vnd.openxmlformats-officedocument.spreadsheetml.styles+xml">
        <DigestMethod Algorithm="http://www.w3.org/2001/04/xmlenc#sha256"/>
        <DigestValue>2CSlmhFfkdKZAawFEboLpGWhMWbEbfBj06EZ0lmVyxg=</DigestValue>
      </Reference>
      <Reference URI="/xl/theme/theme1.xml?ContentType=application/vnd.openxmlformats-officedocument.theme+xml">
        <DigestMethod Algorithm="http://www.w3.org/2001/04/xmlenc#sha256"/>
        <DigestValue>61zbtX1AjYjOpp67CFt6sVFeGZR+5h3Zdg04OIMCnG0=</DigestValue>
      </Reference>
      <Reference URI="/xl/workbook.xml?ContentType=application/vnd.openxmlformats-officedocument.spreadsheetml.sheet.main+xml">
        <DigestMethod Algorithm="http://www.w3.org/2001/04/xmlenc#sha256"/>
        <DigestValue>HVdATKQNywObfRl26ZqroleveL3gnFhJUSXU7gp64iU=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QbxiGNXZmukw/wJOi7yUl9HA9dSF/OV5RduKvsC7saQ=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2026-06-25T09:04:31Z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2026-06-25T09:04:31Z</xd:SigningTime>
          <xd:SigningCertificate>
            <xd:Cert>
              <xd:CertDigest>
                <DigestMethod Algorithm="http://www.w3.org/2001/04/xmlenc#sha256"/>
                <DigestValue>OeFplx19iVzGpVyMdWfqlTuGsKKfZBx7QwleTbtPay8=</DigestValue>
              </xd:CertDigest>
              <xd:IssuerSerial>
                <X509IssuerName>C=VN, O=VIETNAM POSTS AND TELECOMMUNICATIONS GROUP, CN=VNPT-CA SHA2</X509IssuerName>
                <X509SerialNumber>111660364360491298399185308632753086778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PLXXIV tuan</vt:lpstr>
      <vt:lpstr>'PLXXIV tuan'!Print_Area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Thoa</dc:creator>
  <cp:lastModifiedBy>NGUYEN THI NGOC HUYEN</cp:lastModifiedBy>
  <cp:lastPrinted>2026-06-25T03:58:28Z</cp:lastPrinted>
  <dcterms:created xsi:type="dcterms:W3CDTF">2019-09-12T07:24:11Z</dcterms:created>
  <dcterms:modified xsi:type="dcterms:W3CDTF">2026-06-25T03:58:47Z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fc019-7f88-4fb6-96d6-94ffadd4b772_Enabled">
    <vt:lpwstr>True</vt:lpwstr>
  </property>
  <property fmtid="{D5CDD505-2E9C-101B-9397-08002B2CF9AE}" pid="3" name="MSIP_Label_ebbfc019-7f88-4fb6-96d6-94ffadd4b772_SiteId">
    <vt:lpwstr>b44900f1-2def-4c3b-9ec6-9020d604e19e</vt:lpwstr>
  </property>
  <property fmtid="{D5CDD505-2E9C-101B-9397-08002B2CF9AE}" pid="4" name="MSIP_Label_ebbfc019-7f88-4fb6-96d6-94ffadd4b772_Owner">
    <vt:lpwstr>1538396@zone1.scb.net</vt:lpwstr>
  </property>
  <property fmtid="{D5CDD505-2E9C-101B-9397-08002B2CF9AE}" pid="5" name="MSIP_Label_ebbfc019-7f88-4fb6-96d6-94ffadd4b772_SetDate">
    <vt:lpwstr>2020-09-04T04:10:46.5655880Z</vt:lpwstr>
  </property>
  <property fmtid="{D5CDD505-2E9C-101B-9397-08002B2CF9AE}" pid="6" name="MSIP_Label_ebbfc019-7f88-4fb6-96d6-94ffadd4b772_Name">
    <vt:lpwstr>Public</vt:lpwstr>
  </property>
  <property fmtid="{D5CDD505-2E9C-101B-9397-08002B2CF9AE}" pid="7" name="MSIP_Label_ebbfc019-7f88-4fb6-96d6-94ffadd4b772_Application">
    <vt:lpwstr>Microsoft Azure Information Protection</vt:lpwstr>
  </property>
  <property fmtid="{D5CDD505-2E9C-101B-9397-08002B2CF9AE}" pid="8" name="MSIP_Label_ebbfc019-7f88-4fb6-96d6-94ffadd4b772_ActionId">
    <vt:lpwstr>98526df3-2d41-407d-9af6-5bbd37fa99db</vt:lpwstr>
  </property>
  <property fmtid="{D5CDD505-2E9C-101B-9397-08002B2CF9AE}" pid="9" name="MSIP_Label_ebbfc019-7f88-4fb6-96d6-94ffadd4b772_Extended_MSFT_Method">
    <vt:lpwstr>Manual</vt:lpwstr>
  </property>
  <property fmtid="{D5CDD505-2E9C-101B-9397-08002B2CF9AE}" pid="10" name="Sensitivity">
    <vt:lpwstr>Public</vt:lpwstr>
  </property>
</Properties>
</file>